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06" windowWidth="20730" windowHeight="5520" activeTab="0"/>
  </bookViews>
  <sheets>
    <sheet name="DER turnover" sheetId="4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<sst xmlns="http://schemas.openxmlformats.org/spreadsheetml/2006/main" count="76" uniqueCount="35">
  <si>
    <t>November</t>
  </si>
  <si>
    <t>December</t>
  </si>
  <si>
    <t>BUX</t>
  </si>
  <si>
    <t>BUMIX</t>
  </si>
  <si>
    <t>DERIVATIVE MARKET TURNOVER AND MONTH-END OPEN POSITIONS</t>
  </si>
  <si>
    <t>CONTRACTS (Pcs)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</si>
  <si>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</si>
  <si>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</si>
  <si>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</si>
  <si>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</si>
  <si>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</si>
  <si>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</si>
  <si>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</si>
  <si>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</si>
  <si>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</si>
  <si>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</si>
  <si>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Share section</t>
  </si>
  <si>
    <t>future</t>
  </si>
  <si>
    <t>option</t>
  </si>
  <si>
    <t>Financial section</t>
  </si>
  <si>
    <t>BSE Commodity section</t>
  </si>
  <si>
    <t>spot</t>
  </si>
  <si>
    <t>BSE total:</t>
  </si>
  <si>
    <t>VOLUME (HUF)</t>
  </si>
  <si>
    <t>OPEN POSITIONS END OF THE MONTH</t>
  </si>
  <si>
    <t>Share</t>
  </si>
  <si>
    <t>Share C</t>
  </si>
  <si>
    <t>Share P</t>
  </si>
  <si>
    <t>FX</t>
  </si>
  <si>
    <t>FX C</t>
  </si>
  <si>
    <t>FX P</t>
  </si>
  <si>
    <t>BSE Commodity</t>
  </si>
  <si>
    <t>BSE Commodity C</t>
  </si>
  <si>
    <t>BSE Commodity P</t>
  </si>
  <si>
    <t>Total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</si>
</sst>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(* #,##0.00_);_(* \(#,##0.00\);_(* &quot;-&quot;??_);_(@_)"/>
  </numFmts>
  <fonts count="9">
    <font>
      <sz val="10"/>
      <name val="Arial"/>
      <family val="2"/>
    </font>
    <font>
      <b/>
      <sz val="10"/>
      <name val="Arial CE"/>
      <family val="2"/>
    </font>
    <font>
      <b/>
      <sz val="10"/>
      <color indexed="10"/>
      <name val="Arial CE"/>
      <family val="2"/>
    </font>
    <font>
      <b/>
      <sz val="10"/>
      <color indexed="8"/>
      <name val="Arial CE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CE"/>
      <family val="2"/>
    </font>
    <font>
      <b/>
      <sz val="9"/>
      <name val="Arial"/>
      <family val="2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8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5" fillId="0" borderId="0">
      <alignment/>
      <protection/>
    </xf>
    <xf numFmtId="0" fontId="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45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3" fillId="0" borderId="0" xfId="0" applyFont="1" applyFill="1"/>
    <xf numFmtId="3" fontId="1" fillId="0" borderId="1" xfId="0" applyNumberFormat="1" applyFont="1" applyBorder="1"/>
    <xf numFmtId="0" fontId="1" fillId="0" borderId="2" xfId="0" applyFont="1" applyBorder="1"/>
    <xf numFmtId="3" fontId="1" fillId="0" borderId="1" xfId="0" applyNumberFormat="1" applyFont="1" applyBorder="1"/>
    <xf numFmtId="0" fontId="1" fillId="0" borderId="2" xfId="0" applyFont="1" applyBorder="1"/>
    <xf numFmtId="0" fontId="4" fillId="0" borderId="0" xfId="0" applyFont="1"/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4" fillId="0" borderId="0" xfId="0" applyFont="1" applyBorder="1"/>
    <xf numFmtId="3" fontId="4" fillId="0" borderId="2" xfId="0" applyNumberFormat="1" applyFont="1" applyBorder="1"/>
    <xf numFmtId="3" fontId="6" fillId="2" borderId="2" xfId="0" applyNumberFormat="1" applyFont="1" applyFill="1" applyBorder="1"/>
    <xf numFmtId="3" fontId="6" fillId="2" borderId="1" xfId="0" applyNumberFormat="1" applyFont="1" applyFill="1" applyBorder="1"/>
    <xf numFmtId="0" fontId="6" fillId="3" borderId="2" xfId="0" applyFont="1" applyFill="1" applyBorder="1"/>
    <xf numFmtId="3" fontId="6" fillId="3" borderId="1" xfId="0" applyNumberFormat="1" applyFont="1" applyFill="1" applyBorder="1"/>
    <xf numFmtId="3" fontId="1" fillId="4" borderId="0" xfId="0" applyNumberFormat="1" applyFont="1" applyFill="1" applyBorder="1"/>
    <xf numFmtId="0" fontId="4" fillId="4" borderId="0" xfId="0" applyFont="1" applyFill="1" applyBorder="1"/>
    <xf numFmtId="0" fontId="1" fillId="4" borderId="0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1" fillId="4" borderId="5" xfId="0" applyFont="1" applyFill="1" applyBorder="1"/>
    <xf numFmtId="3" fontId="4" fillId="4" borderId="0" xfId="0" applyNumberFormat="1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4" fontId="2" fillId="4" borderId="0" xfId="0" applyNumberFormat="1" applyFont="1" applyFill="1" applyBorder="1"/>
    <xf numFmtId="3" fontId="1" fillId="4" borderId="0" xfId="0" applyNumberFormat="1" applyFont="1" applyFill="1" applyBorder="1"/>
    <xf numFmtId="4" fontId="2" fillId="4" borderId="4" xfId="0" applyNumberFormat="1" applyFont="1" applyFill="1" applyBorder="1"/>
    <xf numFmtId="0" fontId="6" fillId="5" borderId="2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2" borderId="2" xfId="0" applyFont="1" applyFill="1" applyBorder="1"/>
    <xf numFmtId="2" fontId="1" fillId="4" borderId="5" xfId="0" applyNumberFormat="1" applyFont="1" applyFill="1" applyBorder="1" applyAlignment="1">
      <alignment/>
    </xf>
    <xf numFmtId="2" fontId="0" fillId="4" borderId="0" xfId="0" applyNumberFormat="1" applyFont="1" applyFill="1" applyBorder="1" applyAlignment="1">
      <alignment/>
    </xf>
    <xf numFmtId="3" fontId="7" fillId="0" borderId="1" xfId="0" applyNumberFormat="1" applyFont="1" applyBorder="1"/>
    <xf numFmtId="3" fontId="8" fillId="2" borderId="1" xfId="0" applyNumberFormat="1" applyFont="1" applyFill="1" applyBorder="1"/>
    <xf numFmtId="3" fontId="8" fillId="3" borderId="1" xfId="0" applyNumberFormat="1" applyFont="1" applyFill="1" applyBorder="1"/>
    <xf numFmtId="0" fontId="7" fillId="0" borderId="0" xfId="0" applyFont="1"/>
    <xf numFmtId="3" fontId="8" fillId="2" borderId="2" xfId="0" applyNumberFormat="1" applyFont="1" applyFill="1" applyBorder="1"/>
    <xf numFmtId="3" fontId="7" fillId="0" borderId="1" xfId="0" applyNumberFormat="1" applyFont="1" applyFill="1" applyBorder="1"/>
    <xf numFmtId="2" fontId="1" fillId="4" borderId="5" xfId="0" applyNumberFormat="1" applyFont="1" applyFill="1" applyBorder="1" applyAlignment="1">
      <alignment/>
    </xf>
    <xf numFmtId="2" fontId="0" fillId="4" borderId="0" xfId="0" applyNumberFormat="1" applyFont="1" applyFill="1" applyBorder="1" applyAlignment="1">
      <alignment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11</xdr:col>
      <xdr:colOff>885825</xdr:colOff>
      <xdr:row>0</xdr:row>
      <xdr:rowOff>219075</xdr:rowOff>
    </xdr:from>
    <xdr:to>
      <xdr:col>14</xdr:col>
      <xdr:colOff>0</xdr:colOff>
      <xdr:row>3</xdr:row>
      <xdr:rowOff>57150</xdr:rowOff>
    </xdr:to>
    <xdr:pic>
      <xdr:nvPicPr>
        <xdr:cNvPr id="2249" name="Kép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73" b="30570"/>
        <a:stretch>
          <a:fillRect/>
        </a:stretch>
      </xdr:blipFill>
      <xdr:spPr bwMode="auto">
        <a:xfrm>
          <a:off x="14506575" y="219075"/>
          <a:ext cx="2809875" cy="5238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2020_12\2020%20DERSPOT_statisztik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R forg."/>
      <sheetName val="DER turnover"/>
      <sheetName val="DER jut."/>
      <sheetName val="SPOT"/>
    </sheetNames>
    <sheetDataSet>
      <sheetData sheetId="0">
        <row r="8">
          <cell r="M8">
            <v>57197</v>
          </cell>
          <cell r="N8">
            <v>867267</v>
          </cell>
        </row>
        <row r="9">
          <cell r="M9">
            <v>57197</v>
          </cell>
        </row>
        <row r="10">
          <cell r="M10">
            <v>0</v>
          </cell>
        </row>
        <row r="11">
          <cell r="M11">
            <v>568840</v>
          </cell>
          <cell r="N11">
            <v>5511174</v>
          </cell>
        </row>
        <row r="12">
          <cell r="M12">
            <v>568640</v>
          </cell>
        </row>
        <row r="13">
          <cell r="M13">
            <v>200</v>
          </cell>
        </row>
        <row r="14">
          <cell r="M14">
            <v>0</v>
          </cell>
          <cell r="N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626037</v>
          </cell>
          <cell r="N18">
            <v>6378441</v>
          </cell>
        </row>
        <row r="24">
          <cell r="M24">
            <v>38789626700</v>
          </cell>
          <cell r="N24">
            <v>524712717400</v>
          </cell>
        </row>
        <row r="25">
          <cell r="M25">
            <v>38789626700</v>
          </cell>
        </row>
        <row r="26">
          <cell r="M26">
            <v>0</v>
          </cell>
        </row>
        <row r="27">
          <cell r="M27">
            <v>194283609798</v>
          </cell>
          <cell r="N27">
            <v>1876245497998</v>
          </cell>
        </row>
        <row r="28">
          <cell r="M28">
            <v>194214009798</v>
          </cell>
        </row>
        <row r="29">
          <cell r="M29">
            <v>69600000</v>
          </cell>
        </row>
        <row r="30">
          <cell r="M30">
            <v>0</v>
          </cell>
          <cell r="N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233073236498</v>
          </cell>
          <cell r="N34">
            <v>2400958215398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70" zoomScaleNormal="70" workbookViewId="0" topLeftCell="A1">
      <pane xSplit="1" topLeftCell="B1" activePane="topRight" state="frozen"/>
      <selection pane="topLeft" activeCell="A1" sqref="A1"/>
      <selection pane="topRight" activeCell="A2" sqref="A2:H2"/>
    </sheetView>
  </sheetViews>
  <sheetFormatPr defaultColWidth="9.14285714285714" defaultRowHeight="12.75"/>
  <cols>
    <col min="1" max="1" width="35.7142857142857" style="8" bestFit="1" customWidth="1"/>
    <col min="2" max="13" width="16.8571428571429" style="8" customWidth="1"/>
    <col min="14" max="14" width="21.7142857142857" style="8" customWidth="1"/>
    <col min="15" max="16384" width="9.14285714285714" style="8"/>
  </cols>
  <sheetData>
    <row r="1" spans="1:14" ht="18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0"/>
    </row>
    <row r="2" spans="1:18" ht="18" customHeight="1">
      <c r="A2" s="43" t="s">
        <v>4</v>
      </c>
      <c r="B2" s="44"/>
      <c r="C2" s="44"/>
      <c r="D2" s="44"/>
      <c r="E2" s="44"/>
      <c r="F2" s="44"/>
      <c r="G2" s="44"/>
      <c r="H2" s="44"/>
      <c r="I2" s="28"/>
      <c r="J2" s="29"/>
      <c r="K2" s="17"/>
      <c r="L2" s="29"/>
      <c r="M2" s="28"/>
      <c r="N2" s="30"/>
      <c r="O2" s="1"/>
      <c r="P2" s="1"/>
      <c r="Q2" s="2"/>
      <c r="R2" s="3"/>
    </row>
    <row r="3" spans="1:18" ht="18" customHeight="1">
      <c r="A3" s="35"/>
      <c r="B3" s="36"/>
      <c r="C3" s="36"/>
      <c r="D3" s="36"/>
      <c r="E3" s="36"/>
      <c r="F3" s="36"/>
      <c r="G3" s="36"/>
      <c r="H3" s="36"/>
      <c r="I3" s="28"/>
      <c r="J3" s="29"/>
      <c r="K3" s="17"/>
      <c r="L3" s="29"/>
      <c r="M3" s="28"/>
      <c r="N3" s="30"/>
      <c r="O3" s="1"/>
      <c r="P3" s="1"/>
      <c r="Q3" s="2"/>
      <c r="R3" s="3"/>
    </row>
    <row r="4" spans="1:18" ht="12" customHeight="1">
      <c r="A4" s="35"/>
      <c r="B4" s="36"/>
      <c r="C4" s="36"/>
      <c r="D4" s="36"/>
      <c r="E4" s="36"/>
      <c r="F4" s="36"/>
      <c r="G4" s="36"/>
      <c r="H4" s="36"/>
      <c r="I4" s="28"/>
      <c r="J4" s="29"/>
      <c r="K4" s="17"/>
      <c r="L4" s="29"/>
      <c r="M4" s="28"/>
      <c r="N4" s="30"/>
      <c r="O4" s="1"/>
      <c r="P4" s="1"/>
      <c r="Q4" s="2"/>
      <c r="R4" s="3"/>
    </row>
    <row r="5" spans="1:14" ht="12.75" customHeight="1">
      <c r="A5" s="22" t="s">
        <v>5</v>
      </c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  <c r="M5" s="18"/>
      <c r="N5" s="21"/>
    </row>
    <row r="6" spans="1:14" ht="12.75" customHeight="1">
      <c r="A6" s="22"/>
      <c r="B6" s="18"/>
      <c r="C6" s="19"/>
      <c r="D6" s="18"/>
      <c r="E6" s="18"/>
      <c r="F6" s="18"/>
      <c r="G6" s="18"/>
      <c r="H6" s="18"/>
      <c r="I6" s="18"/>
      <c r="J6" s="18"/>
      <c r="K6" s="18"/>
      <c r="L6" s="18"/>
      <c r="M6" s="18"/>
      <c r="N6" s="21"/>
    </row>
    <row r="7" spans="1:14" ht="12.75">
      <c r="A7" s="31">
        <v>2020</v>
      </c>
      <c r="B7" s="32" t="s">
        <v>6</v>
      </c>
      <c r="C7" s="32" t="s">
        <v>7</v>
      </c>
      <c r="D7" s="33" t="s">
        <v>8</v>
      </c>
      <c r="E7" s="33" t="s">
        <v>9</v>
      </c>
      <c r="F7" s="33" t="s">
        <v>10</v>
      </c>
      <c r="G7" s="33" t="s">
        <v>11</v>
      </c>
      <c r="H7" s="33" t="s">
        <v>12</v>
      </c>
      <c r="I7" s="31" t="s">
        <v>13</v>
      </c>
      <c r="J7" s="33" t="s">
        <v>14</v>
      </c>
      <c r="K7" s="33" t="s">
        <v>15</v>
      </c>
      <c r="L7" s="33" t="s">
        <v>0</v>
      </c>
      <c r="M7" s="33" t="s">
        <v>1</v>
      </c>
      <c r="N7" s="33" t="s">
        <v>34</v>
      </c>
    </row>
    <row r="8" spans="1:14" ht="12.75">
      <c r="A8" s="15" t="s">
        <v>16</v>
      </c>
      <c r="B8" s="16">
        <v>64153</v>
      </c>
      <c r="C8" s="16">
        <v>108779</v>
      </c>
      <c r="D8" s="39">
        <f t="shared" si="0" ref="D8">SUM(D9:D10)</f>
        <v>191669</v>
      </c>
      <c r="E8" s="16">
        <v>57594</v>
      </c>
      <c r="F8" s="16">
        <v>48427</v>
      </c>
      <c r="G8" s="16">
        <v>60259</v>
      </c>
      <c r="H8" s="16">
        <v>37789</v>
      </c>
      <c r="I8" s="16">
        <v>37388</v>
      </c>
      <c r="J8" s="16">
        <v>62715</v>
      </c>
      <c r="K8" s="16">
        <v>54783</v>
      </c>
      <c r="L8" s="39">
        <f>SUM(L9:L10)</f>
        <v>86514</v>
      </c>
      <c r="M8" s="16">
        <f>+'[1]DER forg.'!M8</f>
        <v>57197</v>
      </c>
      <c r="N8" s="16">
        <f>+'[1]DER forg.'!N8</f>
        <v>867267</v>
      </c>
    </row>
    <row r="9" spans="1:14" ht="12.75">
      <c r="A9" s="5" t="s">
        <v>17</v>
      </c>
      <c r="B9" s="4">
        <v>64153</v>
      </c>
      <c r="C9" s="9">
        <v>108779</v>
      </c>
      <c r="D9" s="37">
        <v>191669</v>
      </c>
      <c r="E9" s="9">
        <v>57594</v>
      </c>
      <c r="F9" s="9">
        <v>48427</v>
      </c>
      <c r="G9" s="9">
        <v>60259</v>
      </c>
      <c r="H9" s="9">
        <v>37789</v>
      </c>
      <c r="I9" s="12">
        <v>37388</v>
      </c>
      <c r="J9" s="9">
        <v>62715</v>
      </c>
      <c r="K9" s="9">
        <v>54783</v>
      </c>
      <c r="L9" s="37">
        <v>86514</v>
      </c>
      <c r="M9" s="9">
        <f>+'[1]DER forg.'!M9</f>
        <v>57197</v>
      </c>
      <c r="N9" s="9">
        <f>+'[1]DER forg.'!N9</f>
        <v>0</v>
      </c>
    </row>
    <row r="10" spans="1:14" ht="12.75">
      <c r="A10" s="5" t="s">
        <v>18</v>
      </c>
      <c r="B10" s="4">
        <v>0</v>
      </c>
      <c r="C10" s="9">
        <v>0</v>
      </c>
      <c r="D10" s="37">
        <v>0</v>
      </c>
      <c r="E10" s="9">
        <v>0</v>
      </c>
      <c r="F10" s="9">
        <v>0</v>
      </c>
      <c r="G10" s="9">
        <v>0</v>
      </c>
      <c r="H10" s="9">
        <v>0</v>
      </c>
      <c r="I10" s="12">
        <v>0</v>
      </c>
      <c r="J10" s="9">
        <v>0</v>
      </c>
      <c r="K10" s="10">
        <v>0</v>
      </c>
      <c r="L10" s="42">
        <v>0</v>
      </c>
      <c r="M10" s="10">
        <f>+'[1]DER forg.'!M10</f>
        <v>0</v>
      </c>
      <c r="N10" s="10">
        <f>+'[1]DER forg.'!N10</f>
        <v>0</v>
      </c>
    </row>
    <row r="11" spans="1:14" ht="12.75">
      <c r="A11" s="15" t="s">
        <v>19</v>
      </c>
      <c r="B11" s="16">
        <v>447582</v>
      </c>
      <c r="C11" s="16">
        <v>425248</v>
      </c>
      <c r="D11" s="39">
        <f t="shared" si="1" ref="D11">SUM(D12:D13)</f>
        <v>947794</v>
      </c>
      <c r="E11" s="16">
        <v>412826</v>
      </c>
      <c r="F11" s="16">
        <v>291269</v>
      </c>
      <c r="G11" s="16">
        <v>371197</v>
      </c>
      <c r="H11" s="16">
        <v>374167</v>
      </c>
      <c r="I11" s="16">
        <v>408736</v>
      </c>
      <c r="J11" s="16">
        <v>342598</v>
      </c>
      <c r="K11" s="16">
        <v>408553</v>
      </c>
      <c r="L11" s="39">
        <f>SUM(L12:L13)</f>
        <v>512364</v>
      </c>
      <c r="M11" s="16">
        <f>+'[1]DER forg.'!M11</f>
        <v>568840</v>
      </c>
      <c r="N11" s="16">
        <f>+'[1]DER forg.'!N11</f>
        <v>5511174</v>
      </c>
    </row>
    <row r="12" spans="1:14" ht="12.75">
      <c r="A12" s="5" t="s">
        <v>17</v>
      </c>
      <c r="B12" s="4">
        <v>444132</v>
      </c>
      <c r="C12" s="9">
        <v>423248</v>
      </c>
      <c r="D12" s="37">
        <v>941694</v>
      </c>
      <c r="E12" s="9">
        <v>412726</v>
      </c>
      <c r="F12" s="9">
        <v>291269</v>
      </c>
      <c r="G12" s="9">
        <v>371097</v>
      </c>
      <c r="H12" s="9">
        <v>374067</v>
      </c>
      <c r="I12" s="12">
        <v>408736</v>
      </c>
      <c r="J12" s="9">
        <v>342598</v>
      </c>
      <c r="K12" s="10">
        <v>404553</v>
      </c>
      <c r="L12" s="42">
        <v>512364</v>
      </c>
      <c r="M12" s="10">
        <f>+'[1]DER forg.'!M12</f>
        <v>568640</v>
      </c>
      <c r="N12" s="10">
        <f>+'[1]DER forg.'!N12</f>
        <v>0</v>
      </c>
    </row>
    <row r="13" spans="1:14" ht="12.75">
      <c r="A13" s="5" t="s">
        <v>18</v>
      </c>
      <c r="B13" s="4">
        <v>3450</v>
      </c>
      <c r="C13" s="9">
        <v>2000</v>
      </c>
      <c r="D13" s="37">
        <v>6100</v>
      </c>
      <c r="E13" s="9">
        <v>100</v>
      </c>
      <c r="F13" s="9">
        <v>0</v>
      </c>
      <c r="G13" s="9">
        <v>100</v>
      </c>
      <c r="H13" s="9">
        <v>100</v>
      </c>
      <c r="I13" s="12">
        <v>0</v>
      </c>
      <c r="J13" s="9">
        <v>0</v>
      </c>
      <c r="K13" s="10">
        <v>4000</v>
      </c>
      <c r="L13" s="42">
        <v>0</v>
      </c>
      <c r="M13" s="10">
        <f>+'[1]DER forg.'!M13</f>
        <v>200</v>
      </c>
      <c r="N13" s="10">
        <f>+'[1]DER forg.'!N13</f>
        <v>0</v>
      </c>
    </row>
    <row r="14" spans="1:14" ht="12.75">
      <c r="A14" s="15" t="s">
        <v>20</v>
      </c>
      <c r="B14" s="16">
        <v>0</v>
      </c>
      <c r="C14" s="16">
        <v>0</v>
      </c>
      <c r="D14" s="39">
        <f t="shared" si="2" ref="D14">SUM(D15:D17)</f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39">
        <f>SUM(L15:L17)</f>
        <v>0</v>
      </c>
      <c r="M14" s="16">
        <f>+'[1]DER forg.'!M14</f>
        <v>0</v>
      </c>
      <c r="N14" s="16">
        <f>+'[1]DER forg.'!N14</f>
        <v>0</v>
      </c>
    </row>
    <row r="15" spans="1:14" ht="12.75">
      <c r="A15" s="7" t="s">
        <v>21</v>
      </c>
      <c r="B15" s="6">
        <v>0</v>
      </c>
      <c r="C15" s="9">
        <v>0</v>
      </c>
      <c r="D15" s="37">
        <v>0</v>
      </c>
      <c r="E15" s="9">
        <v>0</v>
      </c>
      <c r="F15" s="9">
        <v>0</v>
      </c>
      <c r="G15" s="9">
        <v>0</v>
      </c>
      <c r="H15" s="9">
        <v>0</v>
      </c>
      <c r="I15" s="12">
        <v>0</v>
      </c>
      <c r="J15" s="9">
        <v>0</v>
      </c>
      <c r="K15" s="10">
        <v>0</v>
      </c>
      <c r="L15" s="42">
        <v>0</v>
      </c>
      <c r="M15" s="10">
        <f>+'[1]DER forg.'!M15</f>
        <v>0</v>
      </c>
      <c r="N15" s="10">
        <f>+'[1]DER forg.'!N15</f>
        <v>0</v>
      </c>
    </row>
    <row r="16" spans="1:14" ht="12.75">
      <c r="A16" s="7" t="s">
        <v>17</v>
      </c>
      <c r="B16" s="6">
        <v>0</v>
      </c>
      <c r="C16" s="9">
        <v>0</v>
      </c>
      <c r="D16" s="37">
        <v>0</v>
      </c>
      <c r="E16" s="9">
        <v>0</v>
      </c>
      <c r="F16" s="9">
        <v>0</v>
      </c>
      <c r="G16" s="9">
        <v>0</v>
      </c>
      <c r="H16" s="9">
        <v>0</v>
      </c>
      <c r="I16" s="12">
        <v>0</v>
      </c>
      <c r="J16" s="9">
        <v>0</v>
      </c>
      <c r="K16" s="10">
        <v>0</v>
      </c>
      <c r="L16" s="42">
        <v>0</v>
      </c>
      <c r="M16" s="10">
        <f>+'[1]DER forg.'!M16</f>
        <v>0</v>
      </c>
      <c r="N16" s="10">
        <f>+'[1]DER forg.'!N16</f>
        <v>0</v>
      </c>
    </row>
    <row r="17" spans="1:14" ht="12.75">
      <c r="A17" s="7" t="s">
        <v>18</v>
      </c>
      <c r="B17" s="6">
        <v>0</v>
      </c>
      <c r="C17" s="9">
        <v>0</v>
      </c>
      <c r="D17" s="37">
        <v>0</v>
      </c>
      <c r="E17" s="9">
        <v>0</v>
      </c>
      <c r="F17" s="9">
        <v>0</v>
      </c>
      <c r="G17" s="9">
        <v>0</v>
      </c>
      <c r="H17" s="9">
        <v>0</v>
      </c>
      <c r="I17" s="12">
        <v>0</v>
      </c>
      <c r="J17" s="9">
        <v>0</v>
      </c>
      <c r="K17" s="10">
        <v>0</v>
      </c>
      <c r="L17" s="42">
        <v>0</v>
      </c>
      <c r="M17" s="10">
        <f>+'[1]DER forg.'!M17</f>
        <v>0</v>
      </c>
      <c r="N17" s="10">
        <f>+'[1]DER forg.'!N17</f>
        <v>0</v>
      </c>
    </row>
    <row r="18" spans="1:14" ht="12.75">
      <c r="A18" s="34" t="s">
        <v>22</v>
      </c>
      <c r="B18" s="13">
        <v>511735</v>
      </c>
      <c r="C18" s="13">
        <v>534027</v>
      </c>
      <c r="D18" s="41">
        <f t="shared" si="3" ref="D18">SUM(D14+D11+D8)</f>
        <v>1139463</v>
      </c>
      <c r="E18" s="13">
        <v>470420</v>
      </c>
      <c r="F18" s="13">
        <v>339696</v>
      </c>
      <c r="G18" s="13">
        <v>431456</v>
      </c>
      <c r="H18" s="13">
        <v>411956</v>
      </c>
      <c r="I18" s="13">
        <v>446124</v>
      </c>
      <c r="J18" s="13">
        <v>405313</v>
      </c>
      <c r="K18" s="13">
        <v>463336</v>
      </c>
      <c r="L18" s="41">
        <f t="shared" si="4" ref="L18">SUM(L14+L11+L8)</f>
        <v>598878</v>
      </c>
      <c r="M18" s="14">
        <f>+'[1]DER forg.'!M18</f>
        <v>626037</v>
      </c>
      <c r="N18" s="14">
        <f>+'[1]DER forg.'!N18</f>
        <v>6378441</v>
      </c>
    </row>
    <row r="19" spans="1:14" s="11" customFormat="1" ht="12.75" customHeight="1">
      <c r="A19" s="26"/>
      <c r="B19" s="17"/>
      <c r="C19" s="23"/>
      <c r="D19" s="23"/>
      <c r="E19" s="23"/>
      <c r="F19" s="23"/>
      <c r="G19" s="23"/>
      <c r="H19" s="23"/>
      <c r="I19" s="23"/>
      <c r="J19" s="23"/>
      <c r="K19" s="18"/>
      <c r="L19" s="18"/>
      <c r="M19" s="18"/>
      <c r="N19" s="21"/>
    </row>
    <row r="20" spans="1:14" s="11" customFormat="1" ht="12.75" customHeight="1">
      <c r="A20" s="26" t="s">
        <v>23</v>
      </c>
      <c r="B20" s="17"/>
      <c r="C20" s="23"/>
      <c r="D20" s="23"/>
      <c r="E20" s="23"/>
      <c r="F20" s="23"/>
      <c r="G20" s="23"/>
      <c r="H20" s="23"/>
      <c r="I20" s="23"/>
      <c r="J20" s="23"/>
      <c r="K20" s="18"/>
      <c r="L20" s="18"/>
      <c r="M20" s="18"/>
      <c r="N20" s="21"/>
    </row>
    <row r="21" spans="1:14" ht="12.75">
      <c r="A21" s="31">
        <v>2020</v>
      </c>
      <c r="B21" s="32" t="s">
        <v>6</v>
      </c>
      <c r="C21" s="32" t="s">
        <v>7</v>
      </c>
      <c r="D21" s="33" t="s">
        <v>8</v>
      </c>
      <c r="E21" s="33" t="s">
        <v>9</v>
      </c>
      <c r="F21" s="33" t="s">
        <v>10</v>
      </c>
      <c r="G21" s="33" t="s">
        <v>11</v>
      </c>
      <c r="H21" s="33" t="s">
        <v>12</v>
      </c>
      <c r="I21" s="31" t="s">
        <v>13</v>
      </c>
      <c r="J21" s="33" t="s">
        <v>14</v>
      </c>
      <c r="K21" s="33" t="s">
        <v>15</v>
      </c>
      <c r="L21" s="33" t="s">
        <v>0</v>
      </c>
      <c r="M21" s="33" t="s">
        <v>1</v>
      </c>
      <c r="N21" s="33" t="s">
        <v>34</v>
      </c>
    </row>
    <row r="22" spans="1:14" ht="12.75">
      <c r="A22" s="15" t="s">
        <v>16</v>
      </c>
      <c r="B22" s="16">
        <v>51317381800</v>
      </c>
      <c r="C22" s="16">
        <v>73998082800</v>
      </c>
      <c r="D22" s="39">
        <f t="shared" si="5" ref="D22">SUM(D23:D24)</f>
        <v>103886989500</v>
      </c>
      <c r="E22" s="16">
        <v>30670652300</v>
      </c>
      <c r="F22" s="16">
        <v>29060442100</v>
      </c>
      <c r="G22" s="16">
        <v>37083894500</v>
      </c>
      <c r="H22" s="16">
        <v>21067704900</v>
      </c>
      <c r="I22" s="16">
        <v>23795899300</v>
      </c>
      <c r="J22" s="16">
        <v>32734511700</v>
      </c>
      <c r="K22" s="16">
        <v>32283015400</v>
      </c>
      <c r="L22" s="39">
        <f>SUM(L23:L24)</f>
        <v>50024516400</v>
      </c>
      <c r="M22" s="16">
        <f>+'[1]DER forg.'!M24</f>
        <v>38789626700</v>
      </c>
      <c r="N22" s="16">
        <f>+'[1]DER forg.'!N24</f>
        <v>524712717400</v>
      </c>
    </row>
    <row r="23" spans="1:14" ht="12.75">
      <c r="A23" s="5" t="s">
        <v>17</v>
      </c>
      <c r="B23" s="4">
        <v>51317381800</v>
      </c>
      <c r="C23" s="9">
        <v>73998082800</v>
      </c>
      <c r="D23" s="37">
        <v>103886989500</v>
      </c>
      <c r="E23" s="9">
        <v>30670652300</v>
      </c>
      <c r="F23" s="9">
        <v>29060442100</v>
      </c>
      <c r="G23" s="9">
        <v>37083894500</v>
      </c>
      <c r="H23" s="9">
        <v>21067704900</v>
      </c>
      <c r="I23" s="12">
        <v>23795899300</v>
      </c>
      <c r="J23" s="9">
        <v>32734511700</v>
      </c>
      <c r="K23" s="10">
        <v>32283015400</v>
      </c>
      <c r="L23" s="42">
        <v>50024516400</v>
      </c>
      <c r="M23" s="10">
        <f>+'[1]DER forg.'!M25</f>
        <v>38789626700</v>
      </c>
      <c r="N23" s="10">
        <f>+'[1]DER forg.'!N25</f>
        <v>0</v>
      </c>
    </row>
    <row r="24" spans="1:14" ht="12.75">
      <c r="A24" s="5" t="s">
        <v>18</v>
      </c>
      <c r="B24" s="4">
        <v>0</v>
      </c>
      <c r="C24" s="9">
        <v>0</v>
      </c>
      <c r="D24" s="40">
        <v>0</v>
      </c>
      <c r="E24" s="9">
        <v>0</v>
      </c>
      <c r="F24" s="9">
        <v>0</v>
      </c>
      <c r="G24" s="9">
        <v>0</v>
      </c>
      <c r="H24" s="9">
        <v>0</v>
      </c>
      <c r="I24" s="12">
        <v>0</v>
      </c>
      <c r="J24" s="9">
        <v>0</v>
      </c>
      <c r="K24" s="10">
        <v>0</v>
      </c>
      <c r="L24" s="42">
        <v>0</v>
      </c>
      <c r="M24" s="10">
        <f>+'[1]DER forg.'!M26</f>
        <v>0</v>
      </c>
      <c r="N24" s="10">
        <f>+'[1]DER forg.'!N26</f>
        <v>0</v>
      </c>
    </row>
    <row r="25" spans="1:14" ht="12.75">
      <c r="A25" s="15" t="s">
        <v>19</v>
      </c>
      <c r="B25" s="16">
        <v>146381024365</v>
      </c>
      <c r="C25" s="16">
        <v>142581991515</v>
      </c>
      <c r="D25" s="39">
        <f>SUM(D26:D27)</f>
        <v>318126023106</v>
      </c>
      <c r="E25" s="16">
        <v>144193709080</v>
      </c>
      <c r="F25" s="16">
        <v>99798028281</v>
      </c>
      <c r="G25" s="16">
        <v>125466350295</v>
      </c>
      <c r="H25" s="16">
        <v>126634978511</v>
      </c>
      <c r="I25" s="16">
        <v>135003975522</v>
      </c>
      <c r="J25" s="16">
        <v>120215082116</v>
      </c>
      <c r="K25" s="16">
        <v>146382424447</v>
      </c>
      <c r="L25" s="39">
        <f>SUM(L26:L27)</f>
        <v>177178300962</v>
      </c>
      <c r="M25" s="16">
        <f>+'[1]DER forg.'!M27</f>
        <v>194283609798</v>
      </c>
      <c r="N25" s="16">
        <f>+'[1]DER forg.'!N27</f>
        <v>1876245497998</v>
      </c>
    </row>
    <row r="26" spans="1:14" ht="12.75">
      <c r="A26" s="5" t="s">
        <v>17</v>
      </c>
      <c r="B26" s="4">
        <v>145226174365</v>
      </c>
      <c r="C26" s="9">
        <v>141958991515</v>
      </c>
      <c r="D26" s="37">
        <v>316132985186</v>
      </c>
      <c r="E26" s="9">
        <v>144157782560</v>
      </c>
      <c r="F26" s="9">
        <v>99798028281</v>
      </c>
      <c r="G26" s="9">
        <v>125433128680</v>
      </c>
      <c r="H26" s="9">
        <v>126602423471</v>
      </c>
      <c r="I26" s="12">
        <v>135003975522</v>
      </c>
      <c r="J26" s="9">
        <v>120215082116</v>
      </c>
      <c r="K26" s="10">
        <v>144933374447</v>
      </c>
      <c r="L26" s="42">
        <v>177178300962</v>
      </c>
      <c r="M26" s="10">
        <f>+'[1]DER forg.'!M28</f>
        <v>194214009798</v>
      </c>
      <c r="N26" s="10">
        <f>+'[1]DER forg.'!N28</f>
        <v>0</v>
      </c>
    </row>
    <row r="27" spans="1:14" ht="12.75">
      <c r="A27" s="5" t="s">
        <v>18</v>
      </c>
      <c r="B27" s="4">
        <v>1154850000</v>
      </c>
      <c r="C27" s="9">
        <v>623000000</v>
      </c>
      <c r="D27" s="37">
        <v>1993037920</v>
      </c>
      <c r="E27" s="9">
        <v>35926520</v>
      </c>
      <c r="F27" s="9">
        <v>0</v>
      </c>
      <c r="G27" s="9">
        <v>33221615</v>
      </c>
      <c r="H27" s="9">
        <v>32555040</v>
      </c>
      <c r="I27" s="12">
        <v>0</v>
      </c>
      <c r="J27" s="9">
        <v>0</v>
      </c>
      <c r="K27" s="10">
        <v>1449050000</v>
      </c>
      <c r="L27" s="42">
        <v>0</v>
      </c>
      <c r="M27" s="10">
        <f>+'[1]DER forg.'!M29</f>
        <v>69600000</v>
      </c>
      <c r="N27" s="10">
        <f>+'[1]DER forg.'!N29</f>
        <v>0</v>
      </c>
    </row>
    <row r="28" spans="1:14" ht="12.75">
      <c r="A28" s="15" t="s">
        <v>20</v>
      </c>
      <c r="B28" s="16">
        <v>0</v>
      </c>
      <c r="C28" s="16">
        <v>0</v>
      </c>
      <c r="D28" s="39">
        <f t="shared" si="6" ref="D28">SUM(D29:D31)</f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39">
        <f t="shared" si="7" ref="L28">SUM(L29:L31)</f>
        <v>0</v>
      </c>
      <c r="M28" s="16">
        <f>+'[1]DER forg.'!M30</f>
        <v>0</v>
      </c>
      <c r="N28" s="16">
        <f>+'[1]DER forg.'!N30</f>
        <v>0</v>
      </c>
    </row>
    <row r="29" spans="1:14" ht="12.75">
      <c r="A29" s="7" t="s">
        <v>21</v>
      </c>
      <c r="B29" s="6">
        <v>0</v>
      </c>
      <c r="C29" s="9">
        <v>0</v>
      </c>
      <c r="D29" s="37">
        <v>0</v>
      </c>
      <c r="E29" s="9">
        <v>0</v>
      </c>
      <c r="F29" s="9">
        <v>0</v>
      </c>
      <c r="G29" s="9">
        <v>0</v>
      </c>
      <c r="H29" s="9">
        <v>0</v>
      </c>
      <c r="I29" s="12">
        <v>0</v>
      </c>
      <c r="J29" s="9">
        <v>0</v>
      </c>
      <c r="K29" s="10">
        <v>0</v>
      </c>
      <c r="L29" s="42">
        <v>0</v>
      </c>
      <c r="M29" s="10">
        <f>+'[1]DER forg.'!M31</f>
        <v>0</v>
      </c>
      <c r="N29" s="10">
        <f>+'[1]DER forg.'!N31</f>
        <v>0</v>
      </c>
    </row>
    <row r="30" spans="1:14" ht="12.75">
      <c r="A30" s="7" t="s">
        <v>17</v>
      </c>
      <c r="B30" s="6">
        <v>0</v>
      </c>
      <c r="C30" s="9">
        <v>0</v>
      </c>
      <c r="D30" s="37">
        <v>0</v>
      </c>
      <c r="E30" s="9">
        <v>0</v>
      </c>
      <c r="F30" s="9">
        <v>0</v>
      </c>
      <c r="G30" s="9">
        <v>0</v>
      </c>
      <c r="H30" s="9">
        <v>0</v>
      </c>
      <c r="I30" s="12">
        <v>0</v>
      </c>
      <c r="J30" s="9">
        <v>0</v>
      </c>
      <c r="K30" s="10">
        <v>0</v>
      </c>
      <c r="L30" s="42">
        <v>0</v>
      </c>
      <c r="M30" s="10">
        <f>+'[1]DER forg.'!M32</f>
        <v>0</v>
      </c>
      <c r="N30" s="10">
        <f>+'[1]DER forg.'!N32</f>
        <v>0</v>
      </c>
    </row>
    <row r="31" spans="1:14" ht="12.75">
      <c r="A31" s="7" t="s">
        <v>18</v>
      </c>
      <c r="B31" s="6">
        <v>0</v>
      </c>
      <c r="C31" s="9">
        <v>0</v>
      </c>
      <c r="D31" s="37">
        <v>0</v>
      </c>
      <c r="E31" s="9">
        <v>0</v>
      </c>
      <c r="F31" s="9">
        <v>0</v>
      </c>
      <c r="G31" s="9">
        <v>0</v>
      </c>
      <c r="H31" s="9">
        <v>0</v>
      </c>
      <c r="I31" s="12">
        <v>0</v>
      </c>
      <c r="J31" s="9">
        <v>0</v>
      </c>
      <c r="K31" s="10">
        <v>0</v>
      </c>
      <c r="L31" s="42">
        <v>0</v>
      </c>
      <c r="M31" s="10">
        <f>+'[1]DER forg.'!M33</f>
        <v>0</v>
      </c>
      <c r="N31" s="10">
        <f>+'[1]DER forg.'!N33</f>
        <v>0</v>
      </c>
    </row>
    <row r="32" spans="1:14" ht="12.75">
      <c r="A32" s="34" t="s">
        <v>22</v>
      </c>
      <c r="B32" s="14">
        <v>197698406165</v>
      </c>
      <c r="C32" s="14">
        <v>216580074315</v>
      </c>
      <c r="D32" s="38">
        <f>SUM(D28+D25+D22)</f>
        <v>422013012606</v>
      </c>
      <c r="E32" s="14">
        <v>174864361380</v>
      </c>
      <c r="F32" s="14">
        <v>128858470381</v>
      </c>
      <c r="G32" s="14">
        <v>162550244795</v>
      </c>
      <c r="H32" s="14">
        <v>147702683411</v>
      </c>
      <c r="I32" s="14">
        <v>158799874822</v>
      </c>
      <c r="J32" s="14">
        <v>152949593816</v>
      </c>
      <c r="K32" s="14">
        <v>178665439847</v>
      </c>
      <c r="L32" s="38">
        <f t="shared" si="8" ref="L32">SUM(L28+L25+L22)</f>
        <v>227202817362</v>
      </c>
      <c r="M32" s="14">
        <f>+'[1]DER forg.'!M34</f>
        <v>233073236498</v>
      </c>
      <c r="N32" s="14">
        <f>+'[1]DER forg.'!N34</f>
        <v>2400958215398</v>
      </c>
    </row>
    <row r="33" spans="1:14" s="11" customFormat="1" ht="12.75">
      <c r="A33" s="22"/>
      <c r="B33" s="17"/>
      <c r="C33" s="23"/>
      <c r="D33" s="23"/>
      <c r="E33" s="23"/>
      <c r="F33" s="23"/>
      <c r="G33" s="23"/>
      <c r="H33" s="23"/>
      <c r="I33" s="23"/>
      <c r="J33" s="23"/>
      <c r="K33" s="18"/>
      <c r="L33" s="18"/>
      <c r="M33" s="18"/>
      <c r="N33" s="21"/>
    </row>
    <row r="34" spans="1:14" s="11" customFormat="1" ht="12.75">
      <c r="A34" s="22" t="s">
        <v>24</v>
      </c>
      <c r="B34" s="17"/>
      <c r="C34" s="23"/>
      <c r="D34" s="23"/>
      <c r="E34" s="23"/>
      <c r="F34" s="23"/>
      <c r="G34" s="23"/>
      <c r="H34" s="23"/>
      <c r="I34" s="23"/>
      <c r="J34" s="23"/>
      <c r="K34" s="18"/>
      <c r="L34" s="18"/>
      <c r="M34" s="18"/>
      <c r="N34" s="21"/>
    </row>
    <row r="35" spans="1:14" ht="12.75">
      <c r="A35" s="31">
        <v>2020</v>
      </c>
      <c r="B35" s="32" t="s">
        <v>6</v>
      </c>
      <c r="C35" s="32" t="s">
        <v>7</v>
      </c>
      <c r="D35" s="33" t="s">
        <v>8</v>
      </c>
      <c r="E35" s="33" t="s">
        <v>9</v>
      </c>
      <c r="F35" s="33" t="s">
        <v>10</v>
      </c>
      <c r="G35" s="33" t="s">
        <v>11</v>
      </c>
      <c r="H35" s="33" t="s">
        <v>12</v>
      </c>
      <c r="I35" s="31" t="s">
        <v>13</v>
      </c>
      <c r="J35" s="33" t="s">
        <v>14</v>
      </c>
      <c r="K35" s="33" t="s">
        <v>15</v>
      </c>
      <c r="L35" s="33" t="s">
        <v>0</v>
      </c>
      <c r="M35" s="33" t="s">
        <v>1</v>
      </c>
      <c r="N35" s="21"/>
    </row>
    <row r="36" spans="1:14" ht="12.75">
      <c r="A36" s="5" t="s">
        <v>2</v>
      </c>
      <c r="B36" s="6">
        <v>8933</v>
      </c>
      <c r="C36" s="9">
        <v>12696</v>
      </c>
      <c r="D36" s="37">
        <v>12226</v>
      </c>
      <c r="E36" s="9">
        <v>12885</v>
      </c>
      <c r="F36" s="9">
        <v>16146</v>
      </c>
      <c r="G36" s="9">
        <v>16523</v>
      </c>
      <c r="H36" s="9">
        <v>17239</v>
      </c>
      <c r="I36" s="12">
        <v>18540</v>
      </c>
      <c r="J36" s="9">
        <v>20497</v>
      </c>
      <c r="K36" s="10">
        <v>19211</v>
      </c>
      <c r="L36" s="42">
        <v>17461</v>
      </c>
      <c r="M36" s="10">
        <v>5137</v>
      </c>
      <c r="N36" s="21"/>
    </row>
    <row r="37" spans="1:14" ht="12.75">
      <c r="A37" s="5" t="s">
        <v>3</v>
      </c>
      <c r="B37" s="6">
        <v>0</v>
      </c>
      <c r="C37" s="9">
        <v>0</v>
      </c>
      <c r="D37" s="37">
        <v>0</v>
      </c>
      <c r="E37" s="9">
        <v>0</v>
      </c>
      <c r="F37" s="9">
        <v>0</v>
      </c>
      <c r="G37" s="9">
        <v>0</v>
      </c>
      <c r="H37" s="9">
        <v>0</v>
      </c>
      <c r="I37" s="12">
        <v>0</v>
      </c>
      <c r="J37" s="9">
        <v>0</v>
      </c>
      <c r="K37" s="10">
        <v>0</v>
      </c>
      <c r="L37" s="42">
        <v>0</v>
      </c>
      <c r="M37" s="10">
        <v>0</v>
      </c>
      <c r="N37" s="21"/>
    </row>
    <row r="38" spans="1:14" ht="12.75">
      <c r="A38" s="5" t="s">
        <v>25</v>
      </c>
      <c r="B38" s="6">
        <v>7866</v>
      </c>
      <c r="C38" s="9">
        <v>9213</v>
      </c>
      <c r="D38" s="37">
        <v>7816</v>
      </c>
      <c r="E38" s="9">
        <v>5858</v>
      </c>
      <c r="F38" s="9">
        <v>4739</v>
      </c>
      <c r="G38" s="9">
        <v>4682</v>
      </c>
      <c r="H38" s="9">
        <v>4526</v>
      </c>
      <c r="I38" s="12">
        <v>4529</v>
      </c>
      <c r="J38" s="9">
        <v>5442</v>
      </c>
      <c r="K38" s="10">
        <v>6996</v>
      </c>
      <c r="L38" s="42">
        <v>6298</v>
      </c>
      <c r="M38" s="10">
        <v>4356</v>
      </c>
      <c r="N38" s="21"/>
    </row>
    <row r="39" spans="1:14" ht="12.75">
      <c r="A39" s="5" t="s">
        <v>26</v>
      </c>
      <c r="B39" s="6">
        <v>0</v>
      </c>
      <c r="C39" s="9">
        <v>0</v>
      </c>
      <c r="D39" s="37">
        <v>0</v>
      </c>
      <c r="E39" s="9">
        <v>0</v>
      </c>
      <c r="F39" s="9">
        <v>0</v>
      </c>
      <c r="G39" s="9">
        <v>0</v>
      </c>
      <c r="H39" s="9">
        <v>0</v>
      </c>
      <c r="I39" s="12">
        <v>0</v>
      </c>
      <c r="J39" s="9">
        <v>0</v>
      </c>
      <c r="K39" s="10">
        <v>0</v>
      </c>
      <c r="L39" s="42">
        <v>0</v>
      </c>
      <c r="M39" s="10">
        <v>0</v>
      </c>
      <c r="N39" s="21"/>
    </row>
    <row r="40" spans="1:14" ht="12.75">
      <c r="A40" s="5" t="s">
        <v>27</v>
      </c>
      <c r="B40" s="6">
        <v>0</v>
      </c>
      <c r="C40" s="9">
        <v>0</v>
      </c>
      <c r="D40" s="37">
        <v>0</v>
      </c>
      <c r="E40" s="9">
        <v>0</v>
      </c>
      <c r="F40" s="9">
        <v>0</v>
      </c>
      <c r="G40" s="9">
        <v>0</v>
      </c>
      <c r="H40" s="9">
        <v>0</v>
      </c>
      <c r="I40" s="12">
        <v>0</v>
      </c>
      <c r="J40" s="9">
        <v>0</v>
      </c>
      <c r="K40" s="10">
        <v>0</v>
      </c>
      <c r="L40" s="42">
        <v>0</v>
      </c>
      <c r="M40" s="10">
        <v>0</v>
      </c>
      <c r="N40" s="21"/>
    </row>
    <row r="41" spans="1:14" ht="12.75">
      <c r="A41" s="5" t="s">
        <v>28</v>
      </c>
      <c r="B41" s="6">
        <v>711284</v>
      </c>
      <c r="C41" s="9">
        <v>733554</v>
      </c>
      <c r="D41" s="37">
        <v>684779</v>
      </c>
      <c r="E41" s="9">
        <v>657660</v>
      </c>
      <c r="F41" s="9">
        <v>579360</v>
      </c>
      <c r="G41" s="9">
        <v>405737</v>
      </c>
      <c r="H41" s="9">
        <v>492722</v>
      </c>
      <c r="I41" s="12">
        <v>511447</v>
      </c>
      <c r="J41" s="9">
        <v>515692</v>
      </c>
      <c r="K41" s="9">
        <v>570954</v>
      </c>
      <c r="L41" s="42">
        <v>628236</v>
      </c>
      <c r="M41" s="10">
        <v>513976</v>
      </c>
      <c r="N41" s="21"/>
    </row>
    <row r="42" spans="1:14" ht="12.75">
      <c r="A42" s="5" t="s">
        <v>29</v>
      </c>
      <c r="B42" s="6">
        <v>2200</v>
      </c>
      <c r="C42" s="9">
        <v>4200</v>
      </c>
      <c r="D42" s="37">
        <v>1900</v>
      </c>
      <c r="E42" s="9">
        <v>200</v>
      </c>
      <c r="F42" s="9">
        <v>200</v>
      </c>
      <c r="G42" s="9">
        <v>100</v>
      </c>
      <c r="H42" s="9">
        <v>0</v>
      </c>
      <c r="I42" s="12">
        <v>0</v>
      </c>
      <c r="J42" s="9">
        <v>0</v>
      </c>
      <c r="K42" s="10">
        <v>1950</v>
      </c>
      <c r="L42" s="37">
        <v>1950</v>
      </c>
      <c r="M42" s="9">
        <v>0</v>
      </c>
      <c r="N42" s="21"/>
    </row>
    <row r="43" spans="1:14" ht="12.75">
      <c r="A43" s="5" t="s">
        <v>30</v>
      </c>
      <c r="B43" s="6">
        <v>1650</v>
      </c>
      <c r="C43" s="9">
        <v>1650</v>
      </c>
      <c r="D43" s="37">
        <v>1650</v>
      </c>
      <c r="E43" s="9">
        <v>0</v>
      </c>
      <c r="F43" s="9">
        <v>0</v>
      </c>
      <c r="G43" s="9">
        <v>0</v>
      </c>
      <c r="H43" s="9">
        <v>0</v>
      </c>
      <c r="I43" s="12">
        <v>0</v>
      </c>
      <c r="J43" s="9">
        <v>0</v>
      </c>
      <c r="K43" s="10">
        <v>2050</v>
      </c>
      <c r="L43" s="42">
        <v>2050</v>
      </c>
      <c r="M43" s="10">
        <v>200</v>
      </c>
      <c r="N43" s="21"/>
    </row>
    <row r="44" spans="1:14" ht="12.75">
      <c r="A44" s="7" t="s">
        <v>31</v>
      </c>
      <c r="B44" s="6">
        <v>0</v>
      </c>
      <c r="C44" s="9">
        <v>0</v>
      </c>
      <c r="D44" s="37">
        <v>0</v>
      </c>
      <c r="E44" s="9">
        <v>0</v>
      </c>
      <c r="F44" s="9">
        <v>0</v>
      </c>
      <c r="G44" s="9">
        <v>0</v>
      </c>
      <c r="H44" s="9">
        <v>0</v>
      </c>
      <c r="I44" s="12">
        <v>0</v>
      </c>
      <c r="J44" s="9">
        <v>0</v>
      </c>
      <c r="K44" s="10">
        <v>0</v>
      </c>
      <c r="L44" s="42">
        <v>0</v>
      </c>
      <c r="M44" s="10">
        <v>0</v>
      </c>
      <c r="N44" s="21"/>
    </row>
    <row r="45" spans="1:14" ht="12.75">
      <c r="A45" s="7" t="s">
        <v>32</v>
      </c>
      <c r="B45" s="6">
        <v>0</v>
      </c>
      <c r="C45" s="9">
        <v>0</v>
      </c>
      <c r="D45" s="37">
        <v>0</v>
      </c>
      <c r="E45" s="9">
        <v>0</v>
      </c>
      <c r="F45" s="9">
        <v>0</v>
      </c>
      <c r="G45" s="9">
        <v>0</v>
      </c>
      <c r="H45" s="9">
        <v>0</v>
      </c>
      <c r="I45" s="12">
        <v>0</v>
      </c>
      <c r="J45" s="9">
        <v>0</v>
      </c>
      <c r="K45" s="10">
        <v>0</v>
      </c>
      <c r="L45" s="42">
        <v>0</v>
      </c>
      <c r="M45" s="10">
        <v>0</v>
      </c>
      <c r="N45" s="21"/>
    </row>
    <row r="46" spans="1:14" ht="12.75">
      <c r="A46" s="7" t="s">
        <v>33</v>
      </c>
      <c r="B46" s="6">
        <v>0</v>
      </c>
      <c r="C46" s="9">
        <v>0</v>
      </c>
      <c r="D46" s="37">
        <v>0</v>
      </c>
      <c r="E46" s="9">
        <v>0</v>
      </c>
      <c r="F46" s="9">
        <v>0</v>
      </c>
      <c r="G46" s="9">
        <v>0</v>
      </c>
      <c r="H46" s="9">
        <v>0</v>
      </c>
      <c r="I46" s="12">
        <v>0</v>
      </c>
      <c r="J46" s="9">
        <v>0</v>
      </c>
      <c r="K46" s="10">
        <v>0</v>
      </c>
      <c r="L46" s="42">
        <v>0</v>
      </c>
      <c r="M46" s="10">
        <v>0</v>
      </c>
      <c r="N46" s="21"/>
    </row>
    <row r="47" spans="1:14" ht="12.75">
      <c r="A47" s="34" t="s">
        <v>22</v>
      </c>
      <c r="B47" s="14">
        <v>731933</v>
      </c>
      <c r="C47" s="14">
        <v>761313</v>
      </c>
      <c r="D47" s="38">
        <f t="shared" si="9" ref="D47">SUM(D36:D46)</f>
        <v>708371</v>
      </c>
      <c r="E47" s="14">
        <v>676603</v>
      </c>
      <c r="F47" s="14">
        <v>600445</v>
      </c>
      <c r="G47" s="14">
        <v>427042</v>
      </c>
      <c r="H47" s="14">
        <v>514487</v>
      </c>
      <c r="I47" s="13">
        <v>534516</v>
      </c>
      <c r="J47" s="14">
        <v>541631</v>
      </c>
      <c r="K47" s="14">
        <v>601161</v>
      </c>
      <c r="L47" s="38">
        <f t="shared" si="10" ref="L47">SUM(L36:L46)</f>
        <v>655995</v>
      </c>
      <c r="M47" s="14">
        <v>523669</v>
      </c>
      <c r="N47" s="27"/>
    </row>
  </sheetData>
  <mergeCells count="1">
    <mergeCell ref="A2:H2"/>
  </mergeCells>
  <pageMargins left="0.75" right="0.75" top="1" bottom="1" header="0.5" footer="0.5"/>
  <pageSetup orientation="landscape" paperSize="9" scale="1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